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5860" tabRatio="500"/>
  </bookViews>
  <sheets>
    <sheet name="Lookup" sheetId="1" r:id="rId1"/>
    <sheet name="Demo sheet" sheetId="2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5" i="2"/>
  <c r="Z5" i="1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4"/>
  <c r="P5"/>
  <c r="R5"/>
  <c r="Q5"/>
  <c r="T5"/>
  <c r="S5"/>
  <c r="V5"/>
  <c r="U5"/>
  <c r="X5"/>
  <c r="W5"/>
  <c r="P6"/>
  <c r="R6"/>
  <c r="Q6"/>
  <c r="T6"/>
  <c r="S6"/>
  <c r="V6"/>
  <c r="U6"/>
  <c r="X6"/>
  <c r="W6"/>
  <c r="P7"/>
  <c r="R7"/>
  <c r="Q7"/>
  <c r="T7"/>
  <c r="S7"/>
  <c r="V7"/>
  <c r="U7"/>
  <c r="X7"/>
  <c r="W7"/>
  <c r="P8"/>
  <c r="R8"/>
  <c r="Q8"/>
  <c r="T8"/>
  <c r="S8"/>
  <c r="V8"/>
  <c r="U8"/>
  <c r="X8"/>
  <c r="W8"/>
  <c r="P9"/>
  <c r="R9"/>
  <c r="Q9"/>
  <c r="T9"/>
  <c r="S9"/>
  <c r="V9"/>
  <c r="U9"/>
  <c r="X9"/>
  <c r="W9"/>
  <c r="P10"/>
  <c r="R10"/>
  <c r="Q10"/>
  <c r="T10"/>
  <c r="S10"/>
  <c r="V10"/>
  <c r="U10"/>
  <c r="X10"/>
  <c r="W10"/>
  <c r="P11"/>
  <c r="R11"/>
  <c r="Q11"/>
  <c r="T11"/>
  <c r="S11"/>
  <c r="V11"/>
  <c r="U11"/>
  <c r="X11"/>
  <c r="W11"/>
  <c r="P12"/>
  <c r="R12"/>
  <c r="Q12"/>
  <c r="T12"/>
  <c r="S12"/>
  <c r="V12"/>
  <c r="U12"/>
  <c r="X12"/>
  <c r="W12"/>
  <c r="P13"/>
  <c r="R13"/>
  <c r="Q13"/>
  <c r="T13"/>
  <c r="S13"/>
  <c r="V13"/>
  <c r="U13"/>
  <c r="X13"/>
  <c r="W13"/>
  <c r="P14"/>
  <c r="R14"/>
  <c r="Q14"/>
  <c r="T14"/>
  <c r="S14"/>
  <c r="V14"/>
  <c r="U14"/>
  <c r="X14"/>
  <c r="W14"/>
  <c r="P15"/>
  <c r="R15"/>
  <c r="Q15"/>
  <c r="T15"/>
  <c r="S15"/>
  <c r="V15"/>
  <c r="U15"/>
  <c r="X15"/>
  <c r="W15"/>
  <c r="P16"/>
  <c r="R16"/>
  <c r="Q16"/>
  <c r="T16"/>
  <c r="S16"/>
  <c r="V16"/>
  <c r="U16"/>
  <c r="X16"/>
  <c r="W16"/>
  <c r="P17"/>
  <c r="R17"/>
  <c r="Q17"/>
  <c r="T17"/>
  <c r="S17"/>
  <c r="V17"/>
  <c r="U17"/>
  <c r="X17"/>
  <c r="W17"/>
  <c r="P18"/>
  <c r="R18"/>
  <c r="Q18"/>
  <c r="T18"/>
  <c r="S18"/>
  <c r="V18"/>
  <c r="U18"/>
  <c r="X18"/>
  <c r="W18"/>
  <c r="P19"/>
  <c r="R19"/>
  <c r="Q19"/>
  <c r="T19"/>
  <c r="S19"/>
  <c r="V19"/>
  <c r="U19"/>
  <c r="X19"/>
  <c r="W19"/>
  <c r="P20"/>
  <c r="R20"/>
  <c r="Q20"/>
  <c r="T20"/>
  <c r="S20"/>
  <c r="V20"/>
  <c r="U20"/>
  <c r="X20"/>
  <c r="W20"/>
  <c r="P21"/>
  <c r="R21"/>
  <c r="Q21"/>
  <c r="T21"/>
  <c r="S21"/>
  <c r="V21"/>
  <c r="U21"/>
  <c r="X21"/>
  <c r="W21"/>
  <c r="P22"/>
  <c r="R22"/>
  <c r="Q22"/>
  <c r="T22"/>
  <c r="S22"/>
  <c r="V22"/>
  <c r="U22"/>
  <c r="X22"/>
  <c r="W22"/>
  <c r="P23"/>
  <c r="R23"/>
  <c r="Q23"/>
  <c r="T23"/>
  <c r="S23"/>
  <c r="V23"/>
  <c r="U23"/>
  <c r="X23"/>
  <c r="W23"/>
  <c r="P24"/>
  <c r="R24"/>
  <c r="Q24"/>
  <c r="T24"/>
  <c r="S24"/>
  <c r="V24"/>
  <c r="U24"/>
  <c r="X24"/>
  <c r="W24"/>
  <c r="P25"/>
  <c r="R25"/>
  <c r="Q25"/>
  <c r="T25"/>
  <c r="S25"/>
  <c r="V25"/>
  <c r="U25"/>
  <c r="X25"/>
  <c r="W25"/>
  <c r="P26"/>
  <c r="R26"/>
  <c r="Q26"/>
  <c r="T26"/>
  <c r="S26"/>
  <c r="V26"/>
  <c r="U26"/>
  <c r="X26"/>
  <c r="W26"/>
  <c r="P27"/>
  <c r="R27"/>
  <c r="Q27"/>
  <c r="T27"/>
  <c r="S27"/>
  <c r="V27"/>
  <c r="U27"/>
  <c r="X27"/>
  <c r="W27"/>
  <c r="P28"/>
  <c r="R28"/>
  <c r="Q28"/>
  <c r="T28"/>
  <c r="S28"/>
  <c r="V28"/>
  <c r="U28"/>
  <c r="X28"/>
  <c r="W28"/>
  <c r="P29"/>
  <c r="R29"/>
  <c r="Q29"/>
  <c r="T29"/>
  <c r="S29"/>
  <c r="V29"/>
  <c r="U29"/>
  <c r="X29"/>
  <c r="W29"/>
  <c r="P30"/>
  <c r="R30"/>
  <c r="Q30"/>
  <c r="T30"/>
  <c r="S30"/>
  <c r="V30"/>
  <c r="U30"/>
  <c r="X30"/>
  <c r="W30"/>
  <c r="X4"/>
  <c r="V4"/>
  <c r="T4"/>
  <c r="R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P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4"/>
  <c r="F5"/>
  <c r="G5"/>
  <c r="O5"/>
  <c r="H5"/>
  <c r="I5"/>
  <c r="J5"/>
  <c r="K5"/>
  <c r="L5"/>
  <c r="AB5"/>
  <c r="F6"/>
  <c r="G6"/>
  <c r="O6"/>
  <c r="H6"/>
  <c r="I6"/>
  <c r="J6"/>
  <c r="K6"/>
  <c r="L6"/>
  <c r="AB6"/>
  <c r="F7"/>
  <c r="G7"/>
  <c r="O7"/>
  <c r="H7"/>
  <c r="I7"/>
  <c r="J7"/>
  <c r="K7"/>
  <c r="L7"/>
  <c r="AB7"/>
  <c r="F8"/>
  <c r="G8"/>
  <c r="O8"/>
  <c r="H8"/>
  <c r="I8"/>
  <c r="J8"/>
  <c r="K8"/>
  <c r="L8"/>
  <c r="AB8"/>
  <c r="F9"/>
  <c r="G9"/>
  <c r="O9"/>
  <c r="H9"/>
  <c r="I9"/>
  <c r="J9"/>
  <c r="K9"/>
  <c r="L9"/>
  <c r="AB9"/>
  <c r="F10"/>
  <c r="G10"/>
  <c r="O10"/>
  <c r="H10"/>
  <c r="I10"/>
  <c r="J10"/>
  <c r="K10"/>
  <c r="L10"/>
  <c r="AB10"/>
  <c r="F11"/>
  <c r="G11"/>
  <c r="O11"/>
  <c r="H11"/>
  <c r="I11"/>
  <c r="J11"/>
  <c r="K11"/>
  <c r="L11"/>
  <c r="AB11"/>
  <c r="F12"/>
  <c r="G12"/>
  <c r="O12"/>
  <c r="H12"/>
  <c r="I12"/>
  <c r="J12"/>
  <c r="K12"/>
  <c r="L12"/>
  <c r="AB12"/>
  <c r="F13"/>
  <c r="G13"/>
  <c r="O13"/>
  <c r="H13"/>
  <c r="I13"/>
  <c r="J13"/>
  <c r="K13"/>
  <c r="L13"/>
  <c r="AB13"/>
  <c r="F14"/>
  <c r="G14"/>
  <c r="O14"/>
  <c r="H14"/>
  <c r="I14"/>
  <c r="J14"/>
  <c r="K14"/>
  <c r="L14"/>
  <c r="AB14"/>
  <c r="F15"/>
  <c r="G15"/>
  <c r="O15"/>
  <c r="H15"/>
  <c r="I15"/>
  <c r="J15"/>
  <c r="K15"/>
  <c r="L15"/>
  <c r="AB15"/>
  <c r="F16"/>
  <c r="G16"/>
  <c r="O16"/>
  <c r="H16"/>
  <c r="I16"/>
  <c r="J16"/>
  <c r="K16"/>
  <c r="L16"/>
  <c r="AB16"/>
  <c r="F17"/>
  <c r="G17"/>
  <c r="O17"/>
  <c r="H17"/>
  <c r="I17"/>
  <c r="J17"/>
  <c r="K17"/>
  <c r="L17"/>
  <c r="AB17"/>
  <c r="F18"/>
  <c r="G18"/>
  <c r="O18"/>
  <c r="H18"/>
  <c r="I18"/>
  <c r="J18"/>
  <c r="K18"/>
  <c r="L18"/>
  <c r="AB18"/>
  <c r="F19"/>
  <c r="G19"/>
  <c r="O19"/>
  <c r="H19"/>
  <c r="I19"/>
  <c r="J19"/>
  <c r="K19"/>
  <c r="L19"/>
  <c r="AB19"/>
  <c r="F20"/>
  <c r="G20"/>
  <c r="O20"/>
  <c r="H20"/>
  <c r="I20"/>
  <c r="J20"/>
  <c r="K20"/>
  <c r="L20"/>
  <c r="AB20"/>
  <c r="F21"/>
  <c r="G21"/>
  <c r="O21"/>
  <c r="H21"/>
  <c r="I21"/>
  <c r="J21"/>
  <c r="K21"/>
  <c r="L21"/>
  <c r="AB21"/>
  <c r="F22"/>
  <c r="G22"/>
  <c r="O22"/>
  <c r="H22"/>
  <c r="I22"/>
  <c r="J22"/>
  <c r="K22"/>
  <c r="L22"/>
  <c r="AB22"/>
  <c r="F23"/>
  <c r="G23"/>
  <c r="O23"/>
  <c r="H23"/>
  <c r="I23"/>
  <c r="J23"/>
  <c r="K23"/>
  <c r="L23"/>
  <c r="AB23"/>
  <c r="F24"/>
  <c r="G24"/>
  <c r="O24"/>
  <c r="H24"/>
  <c r="I24"/>
  <c r="J24"/>
  <c r="K24"/>
  <c r="L24"/>
  <c r="AB24"/>
  <c r="F25"/>
  <c r="G25"/>
  <c r="O25"/>
  <c r="H25"/>
  <c r="I25"/>
  <c r="J25"/>
  <c r="K25"/>
  <c r="L25"/>
  <c r="AB25"/>
  <c r="F26"/>
  <c r="G26"/>
  <c r="O26"/>
  <c r="H26"/>
  <c r="I26"/>
  <c r="J26"/>
  <c r="K26"/>
  <c r="L26"/>
  <c r="AB26"/>
  <c r="F27"/>
  <c r="G27"/>
  <c r="O27"/>
  <c r="H27"/>
  <c r="I27"/>
  <c r="J27"/>
  <c r="K27"/>
  <c r="L27"/>
  <c r="AB27"/>
  <c r="F28"/>
  <c r="G28"/>
  <c r="O28"/>
  <c r="H28"/>
  <c r="I28"/>
  <c r="J28"/>
  <c r="K28"/>
  <c r="L28"/>
  <c r="AB28"/>
  <c r="F29"/>
  <c r="G29"/>
  <c r="O29"/>
  <c r="H29"/>
  <c r="I29"/>
  <c r="J29"/>
  <c r="K29"/>
  <c r="L29"/>
  <c r="AB29"/>
  <c r="F30"/>
  <c r="G30"/>
  <c r="O30"/>
  <c r="H30"/>
  <c r="I30"/>
  <c r="J30"/>
  <c r="K30"/>
  <c r="L30"/>
  <c r="AB30"/>
  <c r="O4"/>
  <c r="Q4"/>
  <c r="S4"/>
  <c r="U4"/>
  <c r="W4"/>
  <c r="Y4"/>
  <c r="AB4"/>
  <c r="F4"/>
  <c r="G4"/>
  <c r="H4"/>
  <c r="I4"/>
  <c r="J4"/>
  <c r="K4"/>
  <c r="L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4"/>
  <c r="X3"/>
  <c r="Z3"/>
  <c r="P3"/>
  <c r="R3"/>
  <c r="T3"/>
  <c r="V3"/>
  <c r="N3"/>
</calcChain>
</file>

<file path=xl/sharedStrings.xml><?xml version="1.0" encoding="utf-8"?>
<sst xmlns="http://schemas.openxmlformats.org/spreadsheetml/2006/main" count="10" uniqueCount="9">
  <si>
    <t>Weight</t>
    <phoneticPr fontId="1" type="noConversion"/>
  </si>
  <si>
    <t>Plates per side</t>
    <phoneticPr fontId="1" type="noConversion"/>
  </si>
  <si>
    <t>Use Column A as your Vlookup value</t>
    <phoneticPr fontId="1" type="noConversion"/>
  </si>
  <si>
    <t>This is just a simple demonstration sheet of how to use the Lookup worksheet</t>
    <phoneticPr fontId="1" type="noConversion"/>
  </si>
  <si>
    <t>Day 1</t>
    <phoneticPr fontId="1" type="noConversion"/>
  </si>
  <si>
    <t>Benchpress</t>
    <phoneticPr fontId="1" type="noConversion"/>
  </si>
  <si>
    <t>Reps</t>
    <phoneticPr fontId="1" type="noConversion"/>
  </si>
  <si>
    <t>Plates</t>
    <phoneticPr fontId="1" type="noConversion"/>
  </si>
  <si>
    <t>do not edit the yellow, unless you know what you are doing</t>
    <phoneticPr fontId="1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</si>
</sst>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sz val="10"/>
      <color indexed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E30"/>
  <sheetViews>
    <sheetView tabSelected="1" workbookViewId="0">
      <selection activeCell="E44" sqref="E44"/>
    </sheetView>
  </sheetViews>
  <sheetFormatPr baseColWidth="10" defaultRowHeight="13"/>
  <cols>
    <col min="2" max="2" width="26.42578125" customWidth="1"/>
  </cols>
  <sheetData>
    <row r="1" spans="1:31">
      <c r="B1" s="1" t="s">
        <v>2</v>
      </c>
      <c r="F1" s="2" t="s">
        <v>8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t="s">
        <v>0</v>
      </c>
      <c r="B3" t="s">
        <v>1</v>
      </c>
      <c r="F3" s="2">
        <v>45</v>
      </c>
      <c r="G3" s="2">
        <v>35</v>
      </c>
      <c r="H3" s="2">
        <v>25</v>
      </c>
      <c r="I3" s="2">
        <v>15</v>
      </c>
      <c r="J3" s="2">
        <v>10</v>
      </c>
      <c r="K3" s="2">
        <v>5</v>
      </c>
      <c r="L3" s="2">
        <v>2.5</v>
      </c>
      <c r="M3" s="2"/>
      <c r="N3" s="2">
        <f>F3</f>
        <v>45</v>
      </c>
      <c r="O3" s="2"/>
      <c r="P3" s="2">
        <f t="shared" ref="P3" si="0">G3</f>
        <v>35</v>
      </c>
      <c r="Q3" s="2"/>
      <c r="R3" s="2">
        <f>H3</f>
        <v>25</v>
      </c>
      <c r="S3" s="2"/>
      <c r="T3" s="2">
        <f>I3</f>
        <v>15</v>
      </c>
      <c r="U3" s="2"/>
      <c r="V3" s="2">
        <f>J3</f>
        <v>10</v>
      </c>
      <c r="W3" s="2"/>
      <c r="X3" s="2">
        <f>K3</f>
        <v>5</v>
      </c>
      <c r="Y3" s="2"/>
      <c r="Z3" s="2">
        <f t="shared" ref="Z3" si="1">L3</f>
        <v>2.5</v>
      </c>
      <c r="AA3" s="2"/>
      <c r="AB3" s="2"/>
      <c r="AC3" s="2"/>
      <c r="AD3" s="2"/>
      <c r="AE3" s="2"/>
    </row>
    <row r="4" spans="1:31">
      <c r="A4">
        <v>135</v>
      </c>
      <c r="B4" t="str">
        <f>AB4</f>
        <v>1x45 Plates</v>
      </c>
      <c r="F4" s="2">
        <f>FLOOR((($A4-45)/2)/F$3,1)</f>
        <v>1</v>
      </c>
      <c r="G4" s="2">
        <f>FLOOR((((A4-45)-(F$3*(F4*2)))/2)/G$3,1)</f>
        <v>0</v>
      </c>
      <c r="H4" s="2">
        <f>FLOOR(((($A4-45)-(G$3*(G4*2))-(F$3*(F4*2)))/2)/H$3,1)</f>
        <v>0</v>
      </c>
      <c r="I4" s="2">
        <f>FLOOR(((($A4-45)-(H$3*(H4*2))-(G$3*(G4*2))-(F$3*(F4*2)))/2)/I$3,1)</f>
        <v>0</v>
      </c>
      <c r="J4" s="2">
        <f>FLOOR(((($A4-45)-(I$3*(I4*2))-(H$3*(H4*2))-(G$3*(G4*2))-(F$3*(F4*2)))/2)/J$3,1)</f>
        <v>0</v>
      </c>
      <c r="K4" s="2">
        <f>FLOOR(((($A4-45)-(J$3*(J4*2))-(I$3*(I4*2))-(H$3*(H4*2))-(G$3*(G4*2))-(F$3*(F4*2)))/2)/K$3,1)</f>
        <v>0</v>
      </c>
      <c r="L4" s="2">
        <f>FLOOR(((($A4-45)-(K$3*(K4*2))-(J$3*(J4*2))-(I$3*(I4*2))-(H$3*(H4*2))-(G$3*(G4*2))-(F$3*(F4*2)))/2)/L$3,1)</f>
        <v>0</v>
      </c>
      <c r="M4" s="2"/>
      <c r="N4" s="2" t="str">
        <f>IF(F4&gt;=1,F4&amp; "x" &amp; F$3 &amp; " Plates","")</f>
        <v>1x45 Plates</v>
      </c>
      <c r="O4" s="2" t="str">
        <f>IF(LEN(P4)&gt;0,", ","")</f>
        <v/>
      </c>
      <c r="P4" s="2" t="str">
        <f>IF(G4&gt;=1,G4&amp; "x" &amp; G$3 &amp; " Plates","")</f>
        <v/>
      </c>
      <c r="Q4" s="2" t="str">
        <f>IF(LEN(R4)&gt;0,", ","")</f>
        <v/>
      </c>
      <c r="R4" s="2" t="str">
        <f>IF(H4&gt;=1,H4&amp; "x" &amp; H$3 &amp; " Plates","")</f>
        <v/>
      </c>
      <c r="S4" s="2" t="str">
        <f>IF(LEN(T4)&gt;0,", ","")</f>
        <v/>
      </c>
      <c r="T4" s="2" t="str">
        <f>IF(I4&gt;=1,I4&amp; "x" &amp; I$3 &amp; " Plates","")</f>
        <v/>
      </c>
      <c r="U4" s="2" t="str">
        <f>IF(LEN(V4)&gt;0,", ","")</f>
        <v/>
      </c>
      <c r="V4" s="2" t="str">
        <f>IF(J4&gt;=1,J4&amp; "x" &amp; J$3 &amp; " Plates","")</f>
        <v/>
      </c>
      <c r="W4" s="2" t="str">
        <f>IF(LEN(X4)&gt;0,", ","")</f>
        <v/>
      </c>
      <c r="X4" s="2" t="str">
        <f>IF(K4&gt;=1,K4&amp; "x" &amp; K$3 &amp; " Plates","")</f>
        <v/>
      </c>
      <c r="Y4" s="2" t="str">
        <f>IF(LEN(Z4)&gt;0,", ","")</f>
        <v/>
      </c>
      <c r="Z4" s="2" t="str">
        <f>IF(L4&gt;=1,L4&amp; "x" &amp; L$3 &amp; " Plates","")</f>
        <v/>
      </c>
      <c r="AA4" s="2"/>
      <c r="AB4" s="2" t="str">
        <f>CONCATENATE(N4,O4,P4,Q4,R4,S4,T4,U4,V4,W4,X4,Y4,Z4)</f>
        <v>1x45 Plates</v>
      </c>
      <c r="AC4" s="2"/>
      <c r="AD4" s="2"/>
      <c r="AE4" s="2"/>
    </row>
    <row r="5" spans="1:31">
      <c r="A5">
        <v>140</v>
      </c>
      <c r="B5" t="str">
        <f t="shared" ref="B5:B30" si="2">AB5</f>
        <v>1x45 Plates, 1x2.5 Plates</v>
      </c>
      <c r="F5" s="2">
        <f t="shared" ref="F5:F30" si="3">FLOOR((($A5-45)/2)/F$3,1)</f>
        <v>1</v>
      </c>
      <c r="G5" s="2">
        <f t="shared" ref="G5:G30" si="4">FLOOR((((A5-45)-(F$3*(F5*2)))/2)/G$3,1)</f>
        <v>0</v>
      </c>
      <c r="H5" s="2">
        <f t="shared" ref="H5:H30" si="5">FLOOR(((($A5-45)-(G$3*(G5*2))-(F$3*(F5*2)))/2)/H$3,1)</f>
        <v>0</v>
      </c>
      <c r="I5" s="2">
        <f t="shared" ref="I5:I30" si="6">FLOOR(((($A5-45)-(H$3*(H5*2))-(G$3*(G5*2))-(F$3*(F5*2)))/2)/I$3,1)</f>
        <v>0</v>
      </c>
      <c r="J5" s="2">
        <f t="shared" ref="J5:J30" si="7">FLOOR(((($A5-45)-(I$3*(I5*2))-(H$3*(H5*2))-(G$3*(G5*2))-(F$3*(F5*2)))/2)/J$3,1)</f>
        <v>0</v>
      </c>
      <c r="K5" s="2">
        <f t="shared" ref="K5:K30" si="8">FLOOR(((($A5-45)-(J$3*(J5*2))-(I$3*(I5*2))-(H$3*(H5*2))-(G$3*(G5*2))-(F$3*(F5*2)))/2)/K$3,1)</f>
        <v>0</v>
      </c>
      <c r="L5" s="2">
        <f t="shared" ref="L5:L30" si="9">FLOOR(((($A5-45)-(K$3*(K5*2))-(J$3*(J5*2))-(I$3*(I5*2))-(H$3*(H5*2))-(G$3*(G5*2))-(F$3*(F5*2)))/2)/L$3,1)</f>
        <v>1</v>
      </c>
      <c r="M5" s="2"/>
      <c r="N5" s="2" t="str">
        <f t="shared" ref="N5:N30" si="10">IF(F5&gt;=1,F5&amp; "x" &amp; F$3 &amp; " Plates","")</f>
        <v>1x45 Plates</v>
      </c>
      <c r="O5" s="2" t="str">
        <f t="shared" ref="O5:O30" si="11">IF(LEN(P5)&gt;0,", ","")</f>
        <v/>
      </c>
      <c r="P5" s="2" t="str">
        <f t="shared" ref="P5:P30" si="12">IF(G5&gt;=1,G5&amp; "x" &amp; G$3 &amp; " Plates","")</f>
        <v/>
      </c>
      <c r="Q5" s="2" t="str">
        <f t="shared" ref="Q5:Q30" si="13">IF(LEN(R5)&gt;0,", ","")</f>
        <v/>
      </c>
      <c r="R5" s="2" t="str">
        <f t="shared" ref="R5:R30" si="14">IF(H5&gt;=1,H5&amp; "x" &amp; H$3 &amp; " Plates","")</f>
        <v/>
      </c>
      <c r="S5" s="2" t="str">
        <f t="shared" ref="S5:S30" si="15">IF(LEN(T5)&gt;0,", ","")</f>
        <v/>
      </c>
      <c r="T5" s="2" t="str">
        <f t="shared" ref="T5:T30" si="16">IF(I5&gt;=1,I5&amp; "x" &amp; I$3 &amp; " Plates","")</f>
        <v/>
      </c>
      <c r="U5" s="2" t="str">
        <f t="shared" ref="U5:U30" si="17">IF(LEN(V5)&gt;0,", ","")</f>
        <v/>
      </c>
      <c r="V5" s="2" t="str">
        <f t="shared" ref="V5:V30" si="18">IF(J5&gt;=1,J5&amp; "x" &amp; J$3 &amp; " Plates","")</f>
        <v/>
      </c>
      <c r="W5" s="2" t="str">
        <f t="shared" ref="W5:W30" si="19">IF(LEN(X5)&gt;0,", ","")</f>
        <v/>
      </c>
      <c r="X5" s="2" t="str">
        <f t="shared" ref="X5:X30" si="20">IF(K5&gt;=1,K5&amp; "x" &amp; K$3 &amp; " Plates","")</f>
        <v/>
      </c>
      <c r="Y5" s="2" t="str">
        <f t="shared" ref="Y5:Y30" si="21">IF(LEN(Z5)&gt;0,", ","")</f>
        <v xml:space="preserve">, </v>
      </c>
      <c r="Z5" s="2" t="str">
        <f t="shared" ref="Z5:Z30" si="22">IF(L5&gt;=1,L5&amp; "x" &amp; L$3 &amp; " Plates","")</f>
        <v>1x2.5 Plates</v>
      </c>
      <c r="AA5" s="2"/>
      <c r="AB5" s="2" t="str">
        <f t="shared" ref="AB5:AB30" si="23">CONCATENATE(N5,O5,P5,Q5,R5,S5,T5,U5,V5,W5,X5,Y5,Z5)</f>
        <v>1x45 Plates, 1x2.5 Plates</v>
      </c>
      <c r="AC5" s="2"/>
      <c r="AD5" s="2"/>
      <c r="AE5" s="2"/>
    </row>
    <row r="6" spans="1:31">
      <c r="A6">
        <v>145</v>
      </c>
      <c r="B6" t="str">
        <f t="shared" si="2"/>
        <v>1x45 Plates, 1x5 Plates</v>
      </c>
      <c r="F6" s="2">
        <f t="shared" si="3"/>
        <v>1</v>
      </c>
      <c r="G6" s="2">
        <f t="shared" si="4"/>
        <v>0</v>
      </c>
      <c r="H6" s="2">
        <f t="shared" si="5"/>
        <v>0</v>
      </c>
      <c r="I6" s="2">
        <f t="shared" si="6"/>
        <v>0</v>
      </c>
      <c r="J6" s="2">
        <f t="shared" si="7"/>
        <v>0</v>
      </c>
      <c r="K6" s="2">
        <f t="shared" si="8"/>
        <v>1</v>
      </c>
      <c r="L6" s="2">
        <f t="shared" si="9"/>
        <v>0</v>
      </c>
      <c r="M6" s="2"/>
      <c r="N6" s="2" t="str">
        <f t="shared" si="10"/>
        <v>1x45 Plates</v>
      </c>
      <c r="O6" s="2" t="str">
        <f t="shared" si="11"/>
        <v/>
      </c>
      <c r="P6" s="2" t="str">
        <f t="shared" si="12"/>
        <v/>
      </c>
      <c r="Q6" s="2" t="str">
        <f t="shared" si="13"/>
        <v/>
      </c>
      <c r="R6" s="2" t="str">
        <f t="shared" si="14"/>
        <v/>
      </c>
      <c r="S6" s="2" t="str">
        <f t="shared" si="15"/>
        <v/>
      </c>
      <c r="T6" s="2" t="str">
        <f t="shared" si="16"/>
        <v/>
      </c>
      <c r="U6" s="2" t="str">
        <f t="shared" si="17"/>
        <v/>
      </c>
      <c r="V6" s="2" t="str">
        <f t="shared" si="18"/>
        <v/>
      </c>
      <c r="W6" s="2" t="str">
        <f t="shared" si="19"/>
        <v xml:space="preserve">, </v>
      </c>
      <c r="X6" s="2" t="str">
        <f t="shared" si="20"/>
        <v>1x5 Plates</v>
      </c>
      <c r="Y6" s="2" t="str">
        <f t="shared" si="21"/>
        <v/>
      </c>
      <c r="Z6" s="2" t="str">
        <f t="shared" si="22"/>
        <v/>
      </c>
      <c r="AA6" s="2"/>
      <c r="AB6" s="2" t="str">
        <f t="shared" si="23"/>
        <v>1x45 Plates, 1x5 Plates</v>
      </c>
      <c r="AC6" s="2"/>
      <c r="AD6" s="2"/>
      <c r="AE6" s="2"/>
    </row>
    <row r="7" spans="1:31">
      <c r="A7">
        <v>150</v>
      </c>
      <c r="B7" t="str">
        <f t="shared" si="2"/>
        <v>1x45 Plates, 1x5 Plates, 1x2.5 Plates</v>
      </c>
      <c r="F7" s="2">
        <f t="shared" si="3"/>
        <v>1</v>
      </c>
      <c r="G7" s="2">
        <f t="shared" si="4"/>
        <v>0</v>
      </c>
      <c r="H7" s="2">
        <f t="shared" si="5"/>
        <v>0</v>
      </c>
      <c r="I7" s="2">
        <f t="shared" si="6"/>
        <v>0</v>
      </c>
      <c r="J7" s="2">
        <f t="shared" si="7"/>
        <v>0</v>
      </c>
      <c r="K7" s="2">
        <f t="shared" si="8"/>
        <v>1</v>
      </c>
      <c r="L7" s="2">
        <f t="shared" si="9"/>
        <v>1</v>
      </c>
      <c r="M7" s="2"/>
      <c r="N7" s="2" t="str">
        <f t="shared" si="10"/>
        <v>1x45 Plates</v>
      </c>
      <c r="O7" s="2" t="str">
        <f t="shared" si="11"/>
        <v/>
      </c>
      <c r="P7" s="2" t="str">
        <f t="shared" si="12"/>
        <v/>
      </c>
      <c r="Q7" s="2" t="str">
        <f t="shared" si="13"/>
        <v/>
      </c>
      <c r="R7" s="2" t="str">
        <f t="shared" si="14"/>
        <v/>
      </c>
      <c r="S7" s="2" t="str">
        <f t="shared" si="15"/>
        <v/>
      </c>
      <c r="T7" s="2" t="str">
        <f t="shared" si="16"/>
        <v/>
      </c>
      <c r="U7" s="2" t="str">
        <f t="shared" si="17"/>
        <v/>
      </c>
      <c r="V7" s="2" t="str">
        <f t="shared" si="18"/>
        <v/>
      </c>
      <c r="W7" s="2" t="str">
        <f t="shared" si="19"/>
        <v xml:space="preserve">, </v>
      </c>
      <c r="X7" s="2" t="str">
        <f t="shared" si="20"/>
        <v>1x5 Plates</v>
      </c>
      <c r="Y7" s="2" t="str">
        <f t="shared" si="21"/>
        <v xml:space="preserve">, </v>
      </c>
      <c r="Z7" s="2" t="str">
        <f t="shared" si="22"/>
        <v>1x2.5 Plates</v>
      </c>
      <c r="AA7" s="2"/>
      <c r="AB7" s="2" t="str">
        <f t="shared" si="23"/>
        <v>1x45 Plates, 1x5 Plates, 1x2.5 Plates</v>
      </c>
      <c r="AC7" s="2"/>
      <c r="AD7" s="2"/>
      <c r="AE7" s="2"/>
    </row>
    <row r="8" spans="1:31">
      <c r="A8">
        <v>155</v>
      </c>
      <c r="B8" t="str">
        <f t="shared" si="2"/>
        <v>1x45 Plates, 1x10 Plates</v>
      </c>
      <c r="F8" s="2">
        <f t="shared" si="3"/>
        <v>1</v>
      </c>
      <c r="G8" s="2">
        <f t="shared" si="4"/>
        <v>0</v>
      </c>
      <c r="H8" s="2">
        <f t="shared" si="5"/>
        <v>0</v>
      </c>
      <c r="I8" s="2">
        <f t="shared" si="6"/>
        <v>0</v>
      </c>
      <c r="J8" s="2">
        <f t="shared" si="7"/>
        <v>1</v>
      </c>
      <c r="K8" s="2">
        <f t="shared" si="8"/>
        <v>0</v>
      </c>
      <c r="L8" s="2">
        <f t="shared" si="9"/>
        <v>0</v>
      </c>
      <c r="M8" s="2"/>
      <c r="N8" s="2" t="str">
        <f t="shared" si="10"/>
        <v>1x45 Plates</v>
      </c>
      <c r="O8" s="2" t="str">
        <f t="shared" si="11"/>
        <v/>
      </c>
      <c r="P8" s="2" t="str">
        <f t="shared" si="12"/>
        <v/>
      </c>
      <c r="Q8" s="2" t="str">
        <f t="shared" si="13"/>
        <v/>
      </c>
      <c r="R8" s="2" t="str">
        <f t="shared" si="14"/>
        <v/>
      </c>
      <c r="S8" s="2" t="str">
        <f t="shared" si="15"/>
        <v/>
      </c>
      <c r="T8" s="2" t="str">
        <f t="shared" si="16"/>
        <v/>
      </c>
      <c r="U8" s="2" t="str">
        <f t="shared" si="17"/>
        <v xml:space="preserve">, </v>
      </c>
      <c r="V8" s="2" t="str">
        <f t="shared" si="18"/>
        <v>1x10 Plates</v>
      </c>
      <c r="W8" s="2" t="str">
        <f t="shared" si="19"/>
        <v/>
      </c>
      <c r="X8" s="2" t="str">
        <f t="shared" si="20"/>
        <v/>
      </c>
      <c r="Y8" s="2" t="str">
        <f t="shared" si="21"/>
        <v/>
      </c>
      <c r="Z8" s="2" t="str">
        <f t="shared" si="22"/>
        <v/>
      </c>
      <c r="AA8" s="2"/>
      <c r="AB8" s="2" t="str">
        <f t="shared" si="23"/>
        <v>1x45 Plates, 1x10 Plates</v>
      </c>
      <c r="AC8" s="2"/>
      <c r="AD8" s="2"/>
      <c r="AE8" s="2"/>
    </row>
    <row r="9" spans="1:31">
      <c r="A9">
        <v>160</v>
      </c>
      <c r="B9" t="str">
        <f t="shared" si="2"/>
        <v>1x45 Plates, 1x10 Plates, 1x2.5 Plates</v>
      </c>
      <c r="F9" s="2">
        <f t="shared" si="3"/>
        <v>1</v>
      </c>
      <c r="G9" s="2">
        <f t="shared" si="4"/>
        <v>0</v>
      </c>
      <c r="H9" s="2">
        <f t="shared" si="5"/>
        <v>0</v>
      </c>
      <c r="I9" s="2">
        <f t="shared" si="6"/>
        <v>0</v>
      </c>
      <c r="J9" s="2">
        <f t="shared" si="7"/>
        <v>1</v>
      </c>
      <c r="K9" s="2">
        <f t="shared" si="8"/>
        <v>0</v>
      </c>
      <c r="L9" s="2">
        <f t="shared" si="9"/>
        <v>1</v>
      </c>
      <c r="M9" s="2"/>
      <c r="N9" s="2" t="str">
        <f t="shared" si="10"/>
        <v>1x45 Plates</v>
      </c>
      <c r="O9" s="2" t="str">
        <f t="shared" si="11"/>
        <v/>
      </c>
      <c r="P9" s="2" t="str">
        <f t="shared" si="12"/>
        <v/>
      </c>
      <c r="Q9" s="2" t="str">
        <f t="shared" si="13"/>
        <v/>
      </c>
      <c r="R9" s="2" t="str">
        <f t="shared" si="14"/>
        <v/>
      </c>
      <c r="S9" s="2" t="str">
        <f t="shared" si="15"/>
        <v/>
      </c>
      <c r="T9" s="2" t="str">
        <f t="shared" si="16"/>
        <v/>
      </c>
      <c r="U9" s="2" t="str">
        <f t="shared" si="17"/>
        <v xml:space="preserve">, </v>
      </c>
      <c r="V9" s="2" t="str">
        <f t="shared" si="18"/>
        <v>1x10 Plates</v>
      </c>
      <c r="W9" s="2" t="str">
        <f t="shared" si="19"/>
        <v/>
      </c>
      <c r="X9" s="2" t="str">
        <f t="shared" si="20"/>
        <v/>
      </c>
      <c r="Y9" s="2" t="str">
        <f t="shared" si="21"/>
        <v xml:space="preserve">, </v>
      </c>
      <c r="Z9" s="2" t="str">
        <f t="shared" si="22"/>
        <v>1x2.5 Plates</v>
      </c>
      <c r="AA9" s="2"/>
      <c r="AB9" s="2" t="str">
        <f t="shared" si="23"/>
        <v>1x45 Plates, 1x10 Plates, 1x2.5 Plates</v>
      </c>
      <c r="AC9" s="2"/>
      <c r="AD9" s="2"/>
      <c r="AE9" s="2"/>
    </row>
    <row r="10" spans="1:31">
      <c r="A10">
        <v>165</v>
      </c>
      <c r="B10" t="str">
        <f t="shared" si="2"/>
        <v>1x45 Plates, 1x15 Plates</v>
      </c>
      <c r="F10" s="2">
        <f t="shared" si="3"/>
        <v>1</v>
      </c>
      <c r="G10" s="2">
        <f t="shared" si="4"/>
        <v>0</v>
      </c>
      <c r="H10" s="2">
        <f t="shared" si="5"/>
        <v>0</v>
      </c>
      <c r="I10" s="2">
        <f t="shared" si="6"/>
        <v>1</v>
      </c>
      <c r="J10" s="2">
        <f t="shared" si="7"/>
        <v>0</v>
      </c>
      <c r="K10" s="2">
        <f t="shared" si="8"/>
        <v>0</v>
      </c>
      <c r="L10" s="2">
        <f t="shared" si="9"/>
        <v>0</v>
      </c>
      <c r="M10" s="2"/>
      <c r="N10" s="2" t="str">
        <f t="shared" si="10"/>
        <v>1x45 Plates</v>
      </c>
      <c r="O10" s="2" t="str">
        <f t="shared" si="11"/>
        <v/>
      </c>
      <c r="P10" s="2" t="str">
        <f t="shared" si="12"/>
        <v/>
      </c>
      <c r="Q10" s="2" t="str">
        <f t="shared" si="13"/>
        <v/>
      </c>
      <c r="R10" s="2" t="str">
        <f t="shared" si="14"/>
        <v/>
      </c>
      <c r="S10" s="2" t="str">
        <f t="shared" si="15"/>
        <v xml:space="preserve">, </v>
      </c>
      <c r="T10" s="2" t="str">
        <f t="shared" si="16"/>
        <v>1x15 Plates</v>
      </c>
      <c r="U10" s="2" t="str">
        <f t="shared" si="17"/>
        <v/>
      </c>
      <c r="V10" s="2" t="str">
        <f t="shared" si="18"/>
        <v/>
      </c>
      <c r="W10" s="2" t="str">
        <f t="shared" si="19"/>
        <v/>
      </c>
      <c r="X10" s="2" t="str">
        <f t="shared" si="20"/>
        <v/>
      </c>
      <c r="Y10" s="2" t="str">
        <f t="shared" si="21"/>
        <v/>
      </c>
      <c r="Z10" s="2" t="str">
        <f t="shared" si="22"/>
        <v/>
      </c>
      <c r="AA10" s="2"/>
      <c r="AB10" s="2" t="str">
        <f t="shared" si="23"/>
        <v>1x45 Plates, 1x15 Plates</v>
      </c>
      <c r="AC10" s="2"/>
      <c r="AD10" s="2"/>
      <c r="AE10" s="2"/>
    </row>
    <row r="11" spans="1:31">
      <c r="A11">
        <v>170</v>
      </c>
      <c r="B11" t="str">
        <f t="shared" si="2"/>
        <v>1x45 Plates, 1x15 Plates, 1x2.5 Plates</v>
      </c>
      <c r="F11" s="2">
        <f t="shared" si="3"/>
        <v>1</v>
      </c>
      <c r="G11" s="2">
        <f t="shared" si="4"/>
        <v>0</v>
      </c>
      <c r="H11" s="2">
        <f t="shared" si="5"/>
        <v>0</v>
      </c>
      <c r="I11" s="2">
        <f t="shared" si="6"/>
        <v>1</v>
      </c>
      <c r="J11" s="2">
        <f t="shared" si="7"/>
        <v>0</v>
      </c>
      <c r="K11" s="2">
        <f t="shared" si="8"/>
        <v>0</v>
      </c>
      <c r="L11" s="2">
        <f t="shared" si="9"/>
        <v>1</v>
      </c>
      <c r="M11" s="2"/>
      <c r="N11" s="2" t="str">
        <f t="shared" si="10"/>
        <v>1x45 Plates</v>
      </c>
      <c r="O11" s="2" t="str">
        <f t="shared" si="11"/>
        <v/>
      </c>
      <c r="P11" s="2" t="str">
        <f t="shared" si="12"/>
        <v/>
      </c>
      <c r="Q11" s="2" t="str">
        <f t="shared" si="13"/>
        <v/>
      </c>
      <c r="R11" s="2" t="str">
        <f t="shared" si="14"/>
        <v/>
      </c>
      <c r="S11" s="2" t="str">
        <f t="shared" si="15"/>
        <v xml:space="preserve">, </v>
      </c>
      <c r="T11" s="2" t="str">
        <f t="shared" si="16"/>
        <v>1x15 Plates</v>
      </c>
      <c r="U11" s="2" t="str">
        <f t="shared" si="17"/>
        <v/>
      </c>
      <c r="V11" s="2" t="str">
        <f t="shared" si="18"/>
        <v/>
      </c>
      <c r="W11" s="2" t="str">
        <f t="shared" si="19"/>
        <v/>
      </c>
      <c r="X11" s="2" t="str">
        <f t="shared" si="20"/>
        <v/>
      </c>
      <c r="Y11" s="2" t="str">
        <f t="shared" si="21"/>
        <v xml:space="preserve">, </v>
      </c>
      <c r="Z11" s="2" t="str">
        <f t="shared" si="22"/>
        <v>1x2.5 Plates</v>
      </c>
      <c r="AA11" s="2"/>
      <c r="AB11" s="2" t="str">
        <f t="shared" si="23"/>
        <v>1x45 Plates, 1x15 Plates, 1x2.5 Plates</v>
      </c>
      <c r="AC11" s="2"/>
      <c r="AD11" s="2"/>
      <c r="AE11" s="2"/>
    </row>
    <row r="12" spans="1:31">
      <c r="A12">
        <v>175</v>
      </c>
      <c r="B12" t="str">
        <f t="shared" si="2"/>
        <v>1x45 Plates, 1x15 Plates, 1x5 Plates</v>
      </c>
      <c r="F12" s="2">
        <f t="shared" si="3"/>
        <v>1</v>
      </c>
      <c r="G12" s="2">
        <f t="shared" si="4"/>
        <v>0</v>
      </c>
      <c r="H12" s="2">
        <f t="shared" si="5"/>
        <v>0</v>
      </c>
      <c r="I12" s="2">
        <f t="shared" si="6"/>
        <v>1</v>
      </c>
      <c r="J12" s="2">
        <f t="shared" si="7"/>
        <v>0</v>
      </c>
      <c r="K12" s="2">
        <f t="shared" si="8"/>
        <v>1</v>
      </c>
      <c r="L12" s="2">
        <f t="shared" si="9"/>
        <v>0</v>
      </c>
      <c r="M12" s="2"/>
      <c r="N12" s="2" t="str">
        <f t="shared" si="10"/>
        <v>1x45 Plates</v>
      </c>
      <c r="O12" s="2" t="str">
        <f t="shared" si="11"/>
        <v/>
      </c>
      <c r="P12" s="2" t="str">
        <f t="shared" si="12"/>
        <v/>
      </c>
      <c r="Q12" s="2" t="str">
        <f t="shared" si="13"/>
        <v/>
      </c>
      <c r="R12" s="2" t="str">
        <f t="shared" si="14"/>
        <v/>
      </c>
      <c r="S12" s="2" t="str">
        <f t="shared" si="15"/>
        <v xml:space="preserve">, </v>
      </c>
      <c r="T12" s="2" t="str">
        <f t="shared" si="16"/>
        <v>1x15 Plates</v>
      </c>
      <c r="U12" s="2" t="str">
        <f t="shared" si="17"/>
        <v/>
      </c>
      <c r="V12" s="2" t="str">
        <f t="shared" si="18"/>
        <v/>
      </c>
      <c r="W12" s="2" t="str">
        <f t="shared" si="19"/>
        <v xml:space="preserve">, </v>
      </c>
      <c r="X12" s="2" t="str">
        <f t="shared" si="20"/>
        <v>1x5 Plates</v>
      </c>
      <c r="Y12" s="2" t="str">
        <f t="shared" si="21"/>
        <v/>
      </c>
      <c r="Z12" s="2" t="str">
        <f t="shared" si="22"/>
        <v/>
      </c>
      <c r="AA12" s="2"/>
      <c r="AB12" s="2" t="str">
        <f t="shared" si="23"/>
        <v>1x45 Plates, 1x15 Plates, 1x5 Plates</v>
      </c>
      <c r="AC12" s="2"/>
      <c r="AD12" s="2"/>
      <c r="AE12" s="2"/>
    </row>
    <row r="13" spans="1:31">
      <c r="A13">
        <v>180</v>
      </c>
      <c r="B13" t="str">
        <f t="shared" si="2"/>
        <v>1x45 Plates, 1x15 Plates, 1x5 Plates, 1x2.5 Plates</v>
      </c>
      <c r="F13" s="2">
        <f t="shared" si="3"/>
        <v>1</v>
      </c>
      <c r="G13" s="2">
        <f t="shared" si="4"/>
        <v>0</v>
      </c>
      <c r="H13" s="2">
        <f t="shared" si="5"/>
        <v>0</v>
      </c>
      <c r="I13" s="2">
        <f t="shared" si="6"/>
        <v>1</v>
      </c>
      <c r="J13" s="2">
        <f t="shared" si="7"/>
        <v>0</v>
      </c>
      <c r="K13" s="2">
        <f t="shared" si="8"/>
        <v>1</v>
      </c>
      <c r="L13" s="2">
        <f t="shared" si="9"/>
        <v>1</v>
      </c>
      <c r="M13" s="2"/>
      <c r="N13" s="2" t="str">
        <f t="shared" si="10"/>
        <v>1x45 Plates</v>
      </c>
      <c r="O13" s="2" t="str">
        <f t="shared" si="11"/>
        <v/>
      </c>
      <c r="P13" s="2" t="str">
        <f t="shared" si="12"/>
        <v/>
      </c>
      <c r="Q13" s="2" t="str">
        <f t="shared" si="13"/>
        <v/>
      </c>
      <c r="R13" s="2" t="str">
        <f t="shared" si="14"/>
        <v/>
      </c>
      <c r="S13" s="2" t="str">
        <f t="shared" si="15"/>
        <v xml:space="preserve">, </v>
      </c>
      <c r="T13" s="2" t="str">
        <f t="shared" si="16"/>
        <v>1x15 Plates</v>
      </c>
      <c r="U13" s="2" t="str">
        <f t="shared" si="17"/>
        <v/>
      </c>
      <c r="V13" s="2" t="str">
        <f t="shared" si="18"/>
        <v/>
      </c>
      <c r="W13" s="2" t="str">
        <f t="shared" si="19"/>
        <v xml:space="preserve">, </v>
      </c>
      <c r="X13" s="2" t="str">
        <f t="shared" si="20"/>
        <v>1x5 Plates</v>
      </c>
      <c r="Y13" s="2" t="str">
        <f t="shared" si="21"/>
        <v xml:space="preserve">, </v>
      </c>
      <c r="Z13" s="2" t="str">
        <f t="shared" si="22"/>
        <v>1x2.5 Plates</v>
      </c>
      <c r="AA13" s="2"/>
      <c r="AB13" s="2" t="str">
        <f t="shared" si="23"/>
        <v>1x45 Plates, 1x15 Plates, 1x5 Plates, 1x2.5 Plates</v>
      </c>
      <c r="AC13" s="2"/>
      <c r="AD13" s="2"/>
      <c r="AE13" s="2"/>
    </row>
    <row r="14" spans="1:31">
      <c r="A14">
        <v>185</v>
      </c>
      <c r="B14" t="str">
        <f t="shared" si="2"/>
        <v>1x45 Plates, 1x25 Plates</v>
      </c>
      <c r="F14" s="2">
        <f t="shared" si="3"/>
        <v>1</v>
      </c>
      <c r="G14" s="2">
        <f t="shared" si="4"/>
        <v>0</v>
      </c>
      <c r="H14" s="2">
        <f t="shared" si="5"/>
        <v>1</v>
      </c>
      <c r="I14" s="2">
        <f t="shared" si="6"/>
        <v>0</v>
      </c>
      <c r="J14" s="2">
        <f t="shared" si="7"/>
        <v>0</v>
      </c>
      <c r="K14" s="2">
        <f t="shared" si="8"/>
        <v>0</v>
      </c>
      <c r="L14" s="2">
        <f t="shared" si="9"/>
        <v>0</v>
      </c>
      <c r="M14" s="2"/>
      <c r="N14" s="2" t="str">
        <f t="shared" si="10"/>
        <v>1x45 Plates</v>
      </c>
      <c r="O14" s="2" t="str">
        <f t="shared" si="11"/>
        <v/>
      </c>
      <c r="P14" s="2" t="str">
        <f t="shared" si="12"/>
        <v/>
      </c>
      <c r="Q14" s="2" t="str">
        <f t="shared" si="13"/>
        <v xml:space="preserve">, </v>
      </c>
      <c r="R14" s="2" t="str">
        <f t="shared" si="14"/>
        <v>1x25 Plates</v>
      </c>
      <c r="S14" s="2" t="str">
        <f t="shared" si="15"/>
        <v/>
      </c>
      <c r="T14" s="2" t="str">
        <f t="shared" si="16"/>
        <v/>
      </c>
      <c r="U14" s="2" t="str">
        <f t="shared" si="17"/>
        <v/>
      </c>
      <c r="V14" s="2" t="str">
        <f t="shared" si="18"/>
        <v/>
      </c>
      <c r="W14" s="2" t="str">
        <f t="shared" si="19"/>
        <v/>
      </c>
      <c r="X14" s="2" t="str">
        <f t="shared" si="20"/>
        <v/>
      </c>
      <c r="Y14" s="2" t="str">
        <f t="shared" si="21"/>
        <v/>
      </c>
      <c r="Z14" s="2" t="str">
        <f t="shared" si="22"/>
        <v/>
      </c>
      <c r="AA14" s="2"/>
      <c r="AB14" s="2" t="str">
        <f t="shared" si="23"/>
        <v>1x45 Plates, 1x25 Plates</v>
      </c>
      <c r="AC14" s="2"/>
      <c r="AD14" s="2"/>
      <c r="AE14" s="2"/>
    </row>
    <row r="15" spans="1:31">
      <c r="A15">
        <v>190</v>
      </c>
      <c r="B15" t="str">
        <f t="shared" si="2"/>
        <v>1x45 Plates, 1x25 Plates, 1x2.5 Plates</v>
      </c>
      <c r="F15" s="2">
        <f t="shared" si="3"/>
        <v>1</v>
      </c>
      <c r="G15" s="2">
        <f t="shared" si="4"/>
        <v>0</v>
      </c>
      <c r="H15" s="2">
        <f t="shared" si="5"/>
        <v>1</v>
      </c>
      <c r="I15" s="2">
        <f t="shared" si="6"/>
        <v>0</v>
      </c>
      <c r="J15" s="2">
        <f t="shared" si="7"/>
        <v>0</v>
      </c>
      <c r="K15" s="2">
        <f t="shared" si="8"/>
        <v>0</v>
      </c>
      <c r="L15" s="2">
        <f t="shared" si="9"/>
        <v>1</v>
      </c>
      <c r="M15" s="2"/>
      <c r="N15" s="2" t="str">
        <f t="shared" si="10"/>
        <v>1x45 Plates</v>
      </c>
      <c r="O15" s="2" t="str">
        <f t="shared" si="11"/>
        <v/>
      </c>
      <c r="P15" s="2" t="str">
        <f t="shared" si="12"/>
        <v/>
      </c>
      <c r="Q15" s="2" t="str">
        <f t="shared" si="13"/>
        <v xml:space="preserve">, </v>
      </c>
      <c r="R15" s="2" t="str">
        <f t="shared" si="14"/>
        <v>1x25 Plates</v>
      </c>
      <c r="S15" s="2" t="str">
        <f t="shared" si="15"/>
        <v/>
      </c>
      <c r="T15" s="2" t="str">
        <f t="shared" si="16"/>
        <v/>
      </c>
      <c r="U15" s="2" t="str">
        <f t="shared" si="17"/>
        <v/>
      </c>
      <c r="V15" s="2" t="str">
        <f t="shared" si="18"/>
        <v/>
      </c>
      <c r="W15" s="2" t="str">
        <f t="shared" si="19"/>
        <v/>
      </c>
      <c r="X15" s="2" t="str">
        <f t="shared" si="20"/>
        <v/>
      </c>
      <c r="Y15" s="2" t="str">
        <f t="shared" si="21"/>
        <v xml:space="preserve">, </v>
      </c>
      <c r="Z15" s="2" t="str">
        <f t="shared" si="22"/>
        <v>1x2.5 Plates</v>
      </c>
      <c r="AA15" s="2"/>
      <c r="AB15" s="2" t="str">
        <f t="shared" si="23"/>
        <v>1x45 Plates, 1x25 Plates, 1x2.5 Plates</v>
      </c>
      <c r="AC15" s="2"/>
      <c r="AD15" s="2"/>
      <c r="AE15" s="2"/>
    </row>
    <row r="16" spans="1:31">
      <c r="A16">
        <v>195</v>
      </c>
      <c r="B16" t="str">
        <f t="shared" si="2"/>
        <v>1x45 Plates, 1x25 Plates, 1x5 Plates</v>
      </c>
      <c r="F16" s="2">
        <f t="shared" si="3"/>
        <v>1</v>
      </c>
      <c r="G16" s="2">
        <f t="shared" si="4"/>
        <v>0</v>
      </c>
      <c r="H16" s="2">
        <f t="shared" si="5"/>
        <v>1</v>
      </c>
      <c r="I16" s="2">
        <f t="shared" si="6"/>
        <v>0</v>
      </c>
      <c r="J16" s="2">
        <f t="shared" si="7"/>
        <v>0</v>
      </c>
      <c r="K16" s="2">
        <f t="shared" si="8"/>
        <v>1</v>
      </c>
      <c r="L16" s="2">
        <f t="shared" si="9"/>
        <v>0</v>
      </c>
      <c r="M16" s="2"/>
      <c r="N16" s="2" t="str">
        <f t="shared" si="10"/>
        <v>1x45 Plates</v>
      </c>
      <c r="O16" s="2" t="str">
        <f t="shared" si="11"/>
        <v/>
      </c>
      <c r="P16" s="2" t="str">
        <f t="shared" si="12"/>
        <v/>
      </c>
      <c r="Q16" s="2" t="str">
        <f t="shared" si="13"/>
        <v xml:space="preserve">, </v>
      </c>
      <c r="R16" s="2" t="str">
        <f t="shared" si="14"/>
        <v>1x25 Plates</v>
      </c>
      <c r="S16" s="2" t="str">
        <f t="shared" si="15"/>
        <v/>
      </c>
      <c r="T16" s="2" t="str">
        <f t="shared" si="16"/>
        <v/>
      </c>
      <c r="U16" s="2" t="str">
        <f t="shared" si="17"/>
        <v/>
      </c>
      <c r="V16" s="2" t="str">
        <f t="shared" si="18"/>
        <v/>
      </c>
      <c r="W16" s="2" t="str">
        <f t="shared" si="19"/>
        <v xml:space="preserve">, </v>
      </c>
      <c r="X16" s="2" t="str">
        <f t="shared" si="20"/>
        <v>1x5 Plates</v>
      </c>
      <c r="Y16" s="2" t="str">
        <f t="shared" si="21"/>
        <v/>
      </c>
      <c r="Z16" s="2" t="str">
        <f t="shared" si="22"/>
        <v/>
      </c>
      <c r="AA16" s="2"/>
      <c r="AB16" s="2" t="str">
        <f t="shared" si="23"/>
        <v>1x45 Plates, 1x25 Plates, 1x5 Plates</v>
      </c>
      <c r="AC16" s="2"/>
      <c r="AD16" s="2"/>
      <c r="AE16" s="2"/>
    </row>
    <row r="17" spans="1:31">
      <c r="A17">
        <v>200</v>
      </c>
      <c r="B17" t="str">
        <f t="shared" si="2"/>
        <v>1x45 Plates, 1x25 Plates, 1x5 Plates, 1x2.5 Plates</v>
      </c>
      <c r="F17" s="2">
        <f t="shared" si="3"/>
        <v>1</v>
      </c>
      <c r="G17" s="2">
        <f t="shared" si="4"/>
        <v>0</v>
      </c>
      <c r="H17" s="2">
        <f t="shared" si="5"/>
        <v>1</v>
      </c>
      <c r="I17" s="2">
        <f t="shared" si="6"/>
        <v>0</v>
      </c>
      <c r="J17" s="2">
        <f t="shared" si="7"/>
        <v>0</v>
      </c>
      <c r="K17" s="2">
        <f t="shared" si="8"/>
        <v>1</v>
      </c>
      <c r="L17" s="2">
        <f t="shared" si="9"/>
        <v>1</v>
      </c>
      <c r="M17" s="2"/>
      <c r="N17" s="2" t="str">
        <f t="shared" si="10"/>
        <v>1x45 Plates</v>
      </c>
      <c r="O17" s="2" t="str">
        <f t="shared" si="11"/>
        <v/>
      </c>
      <c r="P17" s="2" t="str">
        <f t="shared" si="12"/>
        <v/>
      </c>
      <c r="Q17" s="2" t="str">
        <f t="shared" si="13"/>
        <v xml:space="preserve">, </v>
      </c>
      <c r="R17" s="2" t="str">
        <f t="shared" si="14"/>
        <v>1x25 Plates</v>
      </c>
      <c r="S17" s="2" t="str">
        <f t="shared" si="15"/>
        <v/>
      </c>
      <c r="T17" s="2" t="str">
        <f t="shared" si="16"/>
        <v/>
      </c>
      <c r="U17" s="2" t="str">
        <f t="shared" si="17"/>
        <v/>
      </c>
      <c r="V17" s="2" t="str">
        <f t="shared" si="18"/>
        <v/>
      </c>
      <c r="W17" s="2" t="str">
        <f t="shared" si="19"/>
        <v xml:space="preserve">, </v>
      </c>
      <c r="X17" s="2" t="str">
        <f t="shared" si="20"/>
        <v>1x5 Plates</v>
      </c>
      <c r="Y17" s="2" t="str">
        <f t="shared" si="21"/>
        <v xml:space="preserve">, </v>
      </c>
      <c r="Z17" s="2" t="str">
        <f t="shared" si="22"/>
        <v>1x2.5 Plates</v>
      </c>
      <c r="AA17" s="2"/>
      <c r="AB17" s="2" t="str">
        <f t="shared" si="23"/>
        <v>1x45 Plates, 1x25 Plates, 1x5 Plates, 1x2.5 Plates</v>
      </c>
      <c r="AC17" s="2"/>
      <c r="AD17" s="2"/>
      <c r="AE17" s="2"/>
    </row>
    <row r="18" spans="1:31">
      <c r="A18">
        <v>205</v>
      </c>
      <c r="B18" t="str">
        <f t="shared" si="2"/>
        <v>1x45 Plates, 1x35 Plates</v>
      </c>
      <c r="F18" s="2">
        <f t="shared" si="3"/>
        <v>1</v>
      </c>
      <c r="G18" s="2">
        <f t="shared" si="4"/>
        <v>1</v>
      </c>
      <c r="H18" s="2">
        <f t="shared" si="5"/>
        <v>0</v>
      </c>
      <c r="I18" s="2">
        <f t="shared" si="6"/>
        <v>0</v>
      </c>
      <c r="J18" s="2">
        <f t="shared" si="7"/>
        <v>0</v>
      </c>
      <c r="K18" s="2">
        <f t="shared" si="8"/>
        <v>0</v>
      </c>
      <c r="L18" s="2">
        <f t="shared" si="9"/>
        <v>0</v>
      </c>
      <c r="M18" s="2"/>
      <c r="N18" s="2" t="str">
        <f t="shared" si="10"/>
        <v>1x45 Plates</v>
      </c>
      <c r="O18" s="2" t="str">
        <f t="shared" si="11"/>
        <v xml:space="preserve">, </v>
      </c>
      <c r="P18" s="2" t="str">
        <f t="shared" si="12"/>
        <v>1x35 Plates</v>
      </c>
      <c r="Q18" s="2" t="str">
        <f t="shared" si="13"/>
        <v/>
      </c>
      <c r="R18" s="2" t="str">
        <f t="shared" si="14"/>
        <v/>
      </c>
      <c r="S18" s="2" t="str">
        <f t="shared" si="15"/>
        <v/>
      </c>
      <c r="T18" s="2" t="str">
        <f t="shared" si="16"/>
        <v/>
      </c>
      <c r="U18" s="2" t="str">
        <f t="shared" si="17"/>
        <v/>
      </c>
      <c r="V18" s="2" t="str">
        <f t="shared" si="18"/>
        <v/>
      </c>
      <c r="W18" s="2" t="str">
        <f t="shared" si="19"/>
        <v/>
      </c>
      <c r="X18" s="2" t="str">
        <f t="shared" si="20"/>
        <v/>
      </c>
      <c r="Y18" s="2" t="str">
        <f t="shared" si="21"/>
        <v/>
      </c>
      <c r="Z18" s="2" t="str">
        <f t="shared" si="22"/>
        <v/>
      </c>
      <c r="AA18" s="2"/>
      <c r="AB18" s="2" t="str">
        <f t="shared" si="23"/>
        <v>1x45 Plates, 1x35 Plates</v>
      </c>
      <c r="AC18" s="2"/>
      <c r="AD18" s="2"/>
      <c r="AE18" s="2"/>
    </row>
    <row r="19" spans="1:31">
      <c r="A19">
        <v>210</v>
      </c>
      <c r="B19" t="str">
        <f t="shared" si="2"/>
        <v>1x45 Plates, 1x35 Plates, 1x2.5 Plates</v>
      </c>
      <c r="F19" s="2">
        <f t="shared" si="3"/>
        <v>1</v>
      </c>
      <c r="G19" s="2">
        <f t="shared" si="4"/>
        <v>1</v>
      </c>
      <c r="H19" s="2">
        <f t="shared" si="5"/>
        <v>0</v>
      </c>
      <c r="I19" s="2">
        <f t="shared" si="6"/>
        <v>0</v>
      </c>
      <c r="J19" s="2">
        <f t="shared" si="7"/>
        <v>0</v>
      </c>
      <c r="K19" s="2">
        <f t="shared" si="8"/>
        <v>0</v>
      </c>
      <c r="L19" s="2">
        <f t="shared" si="9"/>
        <v>1</v>
      </c>
      <c r="M19" s="2"/>
      <c r="N19" s="2" t="str">
        <f t="shared" si="10"/>
        <v>1x45 Plates</v>
      </c>
      <c r="O19" s="2" t="str">
        <f t="shared" si="11"/>
        <v xml:space="preserve">, </v>
      </c>
      <c r="P19" s="2" t="str">
        <f t="shared" si="12"/>
        <v>1x35 Plates</v>
      </c>
      <c r="Q19" s="2" t="str">
        <f t="shared" si="13"/>
        <v/>
      </c>
      <c r="R19" s="2" t="str">
        <f t="shared" si="14"/>
        <v/>
      </c>
      <c r="S19" s="2" t="str">
        <f t="shared" si="15"/>
        <v/>
      </c>
      <c r="T19" s="2" t="str">
        <f t="shared" si="16"/>
        <v/>
      </c>
      <c r="U19" s="2" t="str">
        <f t="shared" si="17"/>
        <v/>
      </c>
      <c r="V19" s="2" t="str">
        <f t="shared" si="18"/>
        <v/>
      </c>
      <c r="W19" s="2" t="str">
        <f t="shared" si="19"/>
        <v/>
      </c>
      <c r="X19" s="2" t="str">
        <f t="shared" si="20"/>
        <v/>
      </c>
      <c r="Y19" s="2" t="str">
        <f t="shared" si="21"/>
        <v xml:space="preserve">, </v>
      </c>
      <c r="Z19" s="2" t="str">
        <f t="shared" si="22"/>
        <v>1x2.5 Plates</v>
      </c>
      <c r="AA19" s="2"/>
      <c r="AB19" s="2" t="str">
        <f t="shared" si="23"/>
        <v>1x45 Plates, 1x35 Plates, 1x2.5 Plates</v>
      </c>
      <c r="AC19" s="2"/>
      <c r="AD19" s="2"/>
      <c r="AE19" s="2"/>
    </row>
    <row r="20" spans="1:31">
      <c r="A20">
        <v>215</v>
      </c>
      <c r="B20" t="str">
        <f t="shared" si="2"/>
        <v>1x45 Plates, 1x35 Plates, 1x5 Plates</v>
      </c>
      <c r="F20" s="2">
        <f t="shared" si="3"/>
        <v>1</v>
      </c>
      <c r="G20" s="2">
        <f t="shared" si="4"/>
        <v>1</v>
      </c>
      <c r="H20" s="2">
        <f t="shared" si="5"/>
        <v>0</v>
      </c>
      <c r="I20" s="2">
        <f t="shared" si="6"/>
        <v>0</v>
      </c>
      <c r="J20" s="2">
        <f t="shared" si="7"/>
        <v>0</v>
      </c>
      <c r="K20" s="2">
        <f t="shared" si="8"/>
        <v>1</v>
      </c>
      <c r="L20" s="2">
        <f t="shared" si="9"/>
        <v>0</v>
      </c>
      <c r="M20" s="2"/>
      <c r="N20" s="2" t="str">
        <f t="shared" si="10"/>
        <v>1x45 Plates</v>
      </c>
      <c r="O20" s="2" t="str">
        <f t="shared" si="11"/>
        <v xml:space="preserve">, </v>
      </c>
      <c r="P20" s="2" t="str">
        <f t="shared" si="12"/>
        <v>1x35 Plates</v>
      </c>
      <c r="Q20" s="2" t="str">
        <f t="shared" si="13"/>
        <v/>
      </c>
      <c r="R20" s="2" t="str">
        <f t="shared" si="14"/>
        <v/>
      </c>
      <c r="S20" s="2" t="str">
        <f t="shared" si="15"/>
        <v/>
      </c>
      <c r="T20" s="2" t="str">
        <f t="shared" si="16"/>
        <v/>
      </c>
      <c r="U20" s="2" t="str">
        <f t="shared" si="17"/>
        <v/>
      </c>
      <c r="V20" s="2" t="str">
        <f t="shared" si="18"/>
        <v/>
      </c>
      <c r="W20" s="2" t="str">
        <f t="shared" si="19"/>
        <v xml:space="preserve">, </v>
      </c>
      <c r="X20" s="2" t="str">
        <f t="shared" si="20"/>
        <v>1x5 Plates</v>
      </c>
      <c r="Y20" s="2" t="str">
        <f t="shared" si="21"/>
        <v/>
      </c>
      <c r="Z20" s="2" t="str">
        <f t="shared" si="22"/>
        <v/>
      </c>
      <c r="AA20" s="2"/>
      <c r="AB20" s="2" t="str">
        <f t="shared" si="23"/>
        <v>1x45 Plates, 1x35 Plates, 1x5 Plates</v>
      </c>
      <c r="AC20" s="2"/>
      <c r="AD20" s="2"/>
      <c r="AE20" s="2"/>
    </row>
    <row r="21" spans="1:31">
      <c r="A21">
        <v>220</v>
      </c>
      <c r="B21" t="str">
        <f t="shared" si="2"/>
        <v>1x45 Plates, 1x35 Plates, 1x5 Plates, 1x2.5 Plates</v>
      </c>
      <c r="F21" s="2">
        <f t="shared" si="3"/>
        <v>1</v>
      </c>
      <c r="G21" s="2">
        <f t="shared" si="4"/>
        <v>1</v>
      </c>
      <c r="H21" s="2">
        <f t="shared" si="5"/>
        <v>0</v>
      </c>
      <c r="I21" s="2">
        <f t="shared" si="6"/>
        <v>0</v>
      </c>
      <c r="J21" s="2">
        <f t="shared" si="7"/>
        <v>0</v>
      </c>
      <c r="K21" s="2">
        <f t="shared" si="8"/>
        <v>1</v>
      </c>
      <c r="L21" s="2">
        <f t="shared" si="9"/>
        <v>1</v>
      </c>
      <c r="M21" s="2"/>
      <c r="N21" s="2" t="str">
        <f t="shared" si="10"/>
        <v>1x45 Plates</v>
      </c>
      <c r="O21" s="2" t="str">
        <f t="shared" si="11"/>
        <v xml:space="preserve">, </v>
      </c>
      <c r="P21" s="2" t="str">
        <f t="shared" si="12"/>
        <v>1x35 Plates</v>
      </c>
      <c r="Q21" s="2" t="str">
        <f t="shared" si="13"/>
        <v/>
      </c>
      <c r="R21" s="2" t="str">
        <f t="shared" si="14"/>
        <v/>
      </c>
      <c r="S21" s="2" t="str">
        <f t="shared" si="15"/>
        <v/>
      </c>
      <c r="T21" s="2" t="str">
        <f t="shared" si="16"/>
        <v/>
      </c>
      <c r="U21" s="2" t="str">
        <f t="shared" si="17"/>
        <v/>
      </c>
      <c r="V21" s="2" t="str">
        <f t="shared" si="18"/>
        <v/>
      </c>
      <c r="W21" s="2" t="str">
        <f t="shared" si="19"/>
        <v xml:space="preserve">, </v>
      </c>
      <c r="X21" s="2" t="str">
        <f t="shared" si="20"/>
        <v>1x5 Plates</v>
      </c>
      <c r="Y21" s="2" t="str">
        <f t="shared" si="21"/>
        <v xml:space="preserve">, </v>
      </c>
      <c r="Z21" s="2" t="str">
        <f t="shared" si="22"/>
        <v>1x2.5 Plates</v>
      </c>
      <c r="AA21" s="2"/>
      <c r="AB21" s="2" t="str">
        <f t="shared" si="23"/>
        <v>1x45 Plates, 1x35 Plates, 1x5 Plates, 1x2.5 Plates</v>
      </c>
      <c r="AC21" s="2"/>
      <c r="AD21" s="2"/>
      <c r="AE21" s="2"/>
    </row>
    <row r="22" spans="1:31">
      <c r="A22">
        <v>225</v>
      </c>
      <c r="B22" t="str">
        <f t="shared" si="2"/>
        <v>2x45 Plates</v>
      </c>
      <c r="F22" s="2">
        <f t="shared" si="3"/>
        <v>2</v>
      </c>
      <c r="G22" s="2">
        <f t="shared" si="4"/>
        <v>0</v>
      </c>
      <c r="H22" s="2">
        <f t="shared" si="5"/>
        <v>0</v>
      </c>
      <c r="I22" s="2">
        <f t="shared" si="6"/>
        <v>0</v>
      </c>
      <c r="J22" s="2">
        <f t="shared" si="7"/>
        <v>0</v>
      </c>
      <c r="K22" s="2">
        <f t="shared" si="8"/>
        <v>0</v>
      </c>
      <c r="L22" s="2">
        <f t="shared" si="9"/>
        <v>0</v>
      </c>
      <c r="M22" s="2"/>
      <c r="N22" s="2" t="str">
        <f t="shared" si="10"/>
        <v>2x45 Plates</v>
      </c>
      <c r="O22" s="2" t="str">
        <f t="shared" si="11"/>
        <v/>
      </c>
      <c r="P22" s="2" t="str">
        <f t="shared" si="12"/>
        <v/>
      </c>
      <c r="Q22" s="2" t="str">
        <f t="shared" si="13"/>
        <v/>
      </c>
      <c r="R22" s="2" t="str">
        <f t="shared" si="14"/>
        <v/>
      </c>
      <c r="S22" s="2" t="str">
        <f t="shared" si="15"/>
        <v/>
      </c>
      <c r="T22" s="2" t="str">
        <f t="shared" si="16"/>
        <v/>
      </c>
      <c r="U22" s="2" t="str">
        <f t="shared" si="17"/>
        <v/>
      </c>
      <c r="V22" s="2" t="str">
        <f t="shared" si="18"/>
        <v/>
      </c>
      <c r="W22" s="2" t="str">
        <f t="shared" si="19"/>
        <v/>
      </c>
      <c r="X22" s="2" t="str">
        <f t="shared" si="20"/>
        <v/>
      </c>
      <c r="Y22" s="2" t="str">
        <f t="shared" si="21"/>
        <v/>
      </c>
      <c r="Z22" s="2" t="str">
        <f t="shared" si="22"/>
        <v/>
      </c>
      <c r="AA22" s="2"/>
      <c r="AB22" s="2" t="str">
        <f t="shared" si="23"/>
        <v>2x45 Plates</v>
      </c>
      <c r="AC22" s="2"/>
      <c r="AD22" s="2"/>
      <c r="AE22" s="2"/>
    </row>
    <row r="23" spans="1:31">
      <c r="A23">
        <v>230</v>
      </c>
      <c r="B23" t="str">
        <f t="shared" si="2"/>
        <v>2x45 Plates, 1x2.5 Plates</v>
      </c>
      <c r="F23" s="2">
        <f t="shared" si="3"/>
        <v>2</v>
      </c>
      <c r="G23" s="2">
        <f t="shared" si="4"/>
        <v>0</v>
      </c>
      <c r="H23" s="2">
        <f t="shared" si="5"/>
        <v>0</v>
      </c>
      <c r="I23" s="2">
        <f t="shared" si="6"/>
        <v>0</v>
      </c>
      <c r="J23" s="2">
        <f t="shared" si="7"/>
        <v>0</v>
      </c>
      <c r="K23" s="2">
        <f t="shared" si="8"/>
        <v>0</v>
      </c>
      <c r="L23" s="2">
        <f t="shared" si="9"/>
        <v>1</v>
      </c>
      <c r="M23" s="2"/>
      <c r="N23" s="2" t="str">
        <f t="shared" si="10"/>
        <v>2x45 Plates</v>
      </c>
      <c r="O23" s="2" t="str">
        <f t="shared" si="11"/>
        <v/>
      </c>
      <c r="P23" s="2" t="str">
        <f t="shared" si="12"/>
        <v/>
      </c>
      <c r="Q23" s="2" t="str">
        <f t="shared" si="13"/>
        <v/>
      </c>
      <c r="R23" s="2" t="str">
        <f t="shared" si="14"/>
        <v/>
      </c>
      <c r="S23" s="2" t="str">
        <f t="shared" si="15"/>
        <v/>
      </c>
      <c r="T23" s="2" t="str">
        <f t="shared" si="16"/>
        <v/>
      </c>
      <c r="U23" s="2" t="str">
        <f t="shared" si="17"/>
        <v/>
      </c>
      <c r="V23" s="2" t="str">
        <f t="shared" si="18"/>
        <v/>
      </c>
      <c r="W23" s="2" t="str">
        <f t="shared" si="19"/>
        <v/>
      </c>
      <c r="X23" s="2" t="str">
        <f t="shared" si="20"/>
        <v/>
      </c>
      <c r="Y23" s="2" t="str">
        <f t="shared" si="21"/>
        <v xml:space="preserve">, </v>
      </c>
      <c r="Z23" s="2" t="str">
        <f t="shared" si="22"/>
        <v>1x2.5 Plates</v>
      </c>
      <c r="AA23" s="2"/>
      <c r="AB23" s="2" t="str">
        <f t="shared" si="23"/>
        <v>2x45 Plates, 1x2.5 Plates</v>
      </c>
      <c r="AC23" s="2"/>
      <c r="AD23" s="2"/>
      <c r="AE23" s="2"/>
    </row>
    <row r="24" spans="1:31">
      <c r="A24">
        <v>235</v>
      </c>
      <c r="B24" t="str">
        <f t="shared" si="2"/>
        <v>2x45 Plates, 1x5 Plates</v>
      </c>
      <c r="F24" s="2">
        <f t="shared" si="3"/>
        <v>2</v>
      </c>
      <c r="G24" s="2">
        <f t="shared" si="4"/>
        <v>0</v>
      </c>
      <c r="H24" s="2">
        <f t="shared" si="5"/>
        <v>0</v>
      </c>
      <c r="I24" s="2">
        <f t="shared" si="6"/>
        <v>0</v>
      </c>
      <c r="J24" s="2">
        <f t="shared" si="7"/>
        <v>0</v>
      </c>
      <c r="K24" s="2">
        <f t="shared" si="8"/>
        <v>1</v>
      </c>
      <c r="L24" s="2">
        <f t="shared" si="9"/>
        <v>0</v>
      </c>
      <c r="M24" s="2"/>
      <c r="N24" s="2" t="str">
        <f t="shared" si="10"/>
        <v>2x45 Plates</v>
      </c>
      <c r="O24" s="2" t="str">
        <f t="shared" si="11"/>
        <v/>
      </c>
      <c r="P24" s="2" t="str">
        <f t="shared" si="12"/>
        <v/>
      </c>
      <c r="Q24" s="2" t="str">
        <f t="shared" si="13"/>
        <v/>
      </c>
      <c r="R24" s="2" t="str">
        <f t="shared" si="14"/>
        <v/>
      </c>
      <c r="S24" s="2" t="str">
        <f t="shared" si="15"/>
        <v/>
      </c>
      <c r="T24" s="2" t="str">
        <f t="shared" si="16"/>
        <v/>
      </c>
      <c r="U24" s="2" t="str">
        <f t="shared" si="17"/>
        <v/>
      </c>
      <c r="V24" s="2" t="str">
        <f t="shared" si="18"/>
        <v/>
      </c>
      <c r="W24" s="2" t="str">
        <f t="shared" si="19"/>
        <v xml:space="preserve">, </v>
      </c>
      <c r="X24" s="2" t="str">
        <f t="shared" si="20"/>
        <v>1x5 Plates</v>
      </c>
      <c r="Y24" s="2" t="str">
        <f t="shared" si="21"/>
        <v/>
      </c>
      <c r="Z24" s="2" t="str">
        <f t="shared" si="22"/>
        <v/>
      </c>
      <c r="AA24" s="2"/>
      <c r="AB24" s="2" t="str">
        <f t="shared" si="23"/>
        <v>2x45 Plates, 1x5 Plates</v>
      </c>
      <c r="AC24" s="2"/>
      <c r="AD24" s="2"/>
      <c r="AE24" s="2"/>
    </row>
    <row r="25" spans="1:31">
      <c r="A25">
        <v>240</v>
      </c>
      <c r="B25" t="str">
        <f t="shared" si="2"/>
        <v>2x45 Plates, 1x5 Plates, 1x2.5 Plates</v>
      </c>
      <c r="F25" s="2">
        <f t="shared" si="3"/>
        <v>2</v>
      </c>
      <c r="G25" s="2">
        <f t="shared" si="4"/>
        <v>0</v>
      </c>
      <c r="H25" s="2">
        <f t="shared" si="5"/>
        <v>0</v>
      </c>
      <c r="I25" s="2">
        <f t="shared" si="6"/>
        <v>0</v>
      </c>
      <c r="J25" s="2">
        <f t="shared" si="7"/>
        <v>0</v>
      </c>
      <c r="K25" s="2">
        <f t="shared" si="8"/>
        <v>1</v>
      </c>
      <c r="L25" s="2">
        <f t="shared" si="9"/>
        <v>1</v>
      </c>
      <c r="M25" s="2"/>
      <c r="N25" s="2" t="str">
        <f t="shared" si="10"/>
        <v>2x45 Plates</v>
      </c>
      <c r="O25" s="2" t="str">
        <f t="shared" si="11"/>
        <v/>
      </c>
      <c r="P25" s="2" t="str">
        <f t="shared" si="12"/>
        <v/>
      </c>
      <c r="Q25" s="2" t="str">
        <f t="shared" si="13"/>
        <v/>
      </c>
      <c r="R25" s="2" t="str">
        <f t="shared" si="14"/>
        <v/>
      </c>
      <c r="S25" s="2" t="str">
        <f t="shared" si="15"/>
        <v/>
      </c>
      <c r="T25" s="2" t="str">
        <f t="shared" si="16"/>
        <v/>
      </c>
      <c r="U25" s="2" t="str">
        <f t="shared" si="17"/>
        <v/>
      </c>
      <c r="V25" s="2" t="str">
        <f t="shared" si="18"/>
        <v/>
      </c>
      <c r="W25" s="2" t="str">
        <f t="shared" si="19"/>
        <v xml:space="preserve">, </v>
      </c>
      <c r="X25" s="2" t="str">
        <f t="shared" si="20"/>
        <v>1x5 Plates</v>
      </c>
      <c r="Y25" s="2" t="str">
        <f t="shared" si="21"/>
        <v xml:space="preserve">, </v>
      </c>
      <c r="Z25" s="2" t="str">
        <f t="shared" si="22"/>
        <v>1x2.5 Plates</v>
      </c>
      <c r="AA25" s="2"/>
      <c r="AB25" s="2" t="str">
        <f t="shared" si="23"/>
        <v>2x45 Plates, 1x5 Plates, 1x2.5 Plates</v>
      </c>
      <c r="AC25" s="2"/>
      <c r="AD25" s="2"/>
      <c r="AE25" s="2"/>
    </row>
    <row r="26" spans="1:31">
      <c r="A26">
        <v>245</v>
      </c>
      <c r="B26" t="str">
        <f t="shared" si="2"/>
        <v>2x45 Plates, 1x10 Plates</v>
      </c>
      <c r="F26" s="2">
        <f t="shared" si="3"/>
        <v>2</v>
      </c>
      <c r="G26" s="2">
        <f t="shared" si="4"/>
        <v>0</v>
      </c>
      <c r="H26" s="2">
        <f t="shared" si="5"/>
        <v>0</v>
      </c>
      <c r="I26" s="2">
        <f t="shared" si="6"/>
        <v>0</v>
      </c>
      <c r="J26" s="2">
        <f t="shared" si="7"/>
        <v>1</v>
      </c>
      <c r="K26" s="2">
        <f t="shared" si="8"/>
        <v>0</v>
      </c>
      <c r="L26" s="2">
        <f t="shared" si="9"/>
        <v>0</v>
      </c>
      <c r="M26" s="2"/>
      <c r="N26" s="2" t="str">
        <f t="shared" si="10"/>
        <v>2x45 Plates</v>
      </c>
      <c r="O26" s="2" t="str">
        <f t="shared" si="11"/>
        <v/>
      </c>
      <c r="P26" s="2" t="str">
        <f t="shared" si="12"/>
        <v/>
      </c>
      <c r="Q26" s="2" t="str">
        <f t="shared" si="13"/>
        <v/>
      </c>
      <c r="R26" s="2" t="str">
        <f t="shared" si="14"/>
        <v/>
      </c>
      <c r="S26" s="2" t="str">
        <f t="shared" si="15"/>
        <v/>
      </c>
      <c r="T26" s="2" t="str">
        <f t="shared" si="16"/>
        <v/>
      </c>
      <c r="U26" s="2" t="str">
        <f t="shared" si="17"/>
        <v xml:space="preserve">, </v>
      </c>
      <c r="V26" s="2" t="str">
        <f t="shared" si="18"/>
        <v>1x10 Plates</v>
      </c>
      <c r="W26" s="2" t="str">
        <f t="shared" si="19"/>
        <v/>
      </c>
      <c r="X26" s="2" t="str">
        <f t="shared" si="20"/>
        <v/>
      </c>
      <c r="Y26" s="2" t="str">
        <f t="shared" si="21"/>
        <v/>
      </c>
      <c r="Z26" s="2" t="str">
        <f t="shared" si="22"/>
        <v/>
      </c>
      <c r="AA26" s="2"/>
      <c r="AB26" s="2" t="str">
        <f t="shared" si="23"/>
        <v>2x45 Plates, 1x10 Plates</v>
      </c>
      <c r="AC26" s="2"/>
      <c r="AD26" s="2"/>
      <c r="AE26" s="2"/>
    </row>
    <row r="27" spans="1:31">
      <c r="A27">
        <v>250</v>
      </c>
      <c r="B27" t="str">
        <f t="shared" si="2"/>
        <v>2x45 Plates, 1x10 Plates, 1x2.5 Plates</v>
      </c>
      <c r="F27" s="2">
        <f t="shared" si="3"/>
        <v>2</v>
      </c>
      <c r="G27" s="2">
        <f t="shared" si="4"/>
        <v>0</v>
      </c>
      <c r="H27" s="2">
        <f t="shared" si="5"/>
        <v>0</v>
      </c>
      <c r="I27" s="2">
        <f t="shared" si="6"/>
        <v>0</v>
      </c>
      <c r="J27" s="2">
        <f t="shared" si="7"/>
        <v>1</v>
      </c>
      <c r="K27" s="2">
        <f t="shared" si="8"/>
        <v>0</v>
      </c>
      <c r="L27" s="2">
        <f t="shared" si="9"/>
        <v>1</v>
      </c>
      <c r="M27" s="2"/>
      <c r="N27" s="2" t="str">
        <f t="shared" si="10"/>
        <v>2x45 Plates</v>
      </c>
      <c r="O27" s="2" t="str">
        <f t="shared" si="11"/>
        <v/>
      </c>
      <c r="P27" s="2" t="str">
        <f t="shared" si="12"/>
        <v/>
      </c>
      <c r="Q27" s="2" t="str">
        <f t="shared" si="13"/>
        <v/>
      </c>
      <c r="R27" s="2" t="str">
        <f t="shared" si="14"/>
        <v/>
      </c>
      <c r="S27" s="2" t="str">
        <f t="shared" si="15"/>
        <v/>
      </c>
      <c r="T27" s="2" t="str">
        <f t="shared" si="16"/>
        <v/>
      </c>
      <c r="U27" s="2" t="str">
        <f t="shared" si="17"/>
        <v xml:space="preserve">, </v>
      </c>
      <c r="V27" s="2" t="str">
        <f t="shared" si="18"/>
        <v>1x10 Plates</v>
      </c>
      <c r="W27" s="2" t="str">
        <f t="shared" si="19"/>
        <v/>
      </c>
      <c r="X27" s="2" t="str">
        <f t="shared" si="20"/>
        <v/>
      </c>
      <c r="Y27" s="2" t="str">
        <f t="shared" si="21"/>
        <v xml:space="preserve">, </v>
      </c>
      <c r="Z27" s="2" t="str">
        <f t="shared" si="22"/>
        <v>1x2.5 Plates</v>
      </c>
      <c r="AA27" s="2"/>
      <c r="AB27" s="2" t="str">
        <f t="shared" si="23"/>
        <v>2x45 Plates, 1x10 Plates, 1x2.5 Plates</v>
      </c>
      <c r="AC27" s="2"/>
      <c r="AD27" s="2"/>
      <c r="AE27" s="2"/>
    </row>
    <row r="28" spans="1:31">
      <c r="A28">
        <v>255</v>
      </c>
      <c r="B28" t="str">
        <f t="shared" si="2"/>
        <v>2x45 Plates, 1x15 Plates</v>
      </c>
      <c r="F28" s="2">
        <f t="shared" si="3"/>
        <v>2</v>
      </c>
      <c r="G28" s="2">
        <f t="shared" si="4"/>
        <v>0</v>
      </c>
      <c r="H28" s="2">
        <f t="shared" si="5"/>
        <v>0</v>
      </c>
      <c r="I28" s="2">
        <f t="shared" si="6"/>
        <v>1</v>
      </c>
      <c r="J28" s="2">
        <f t="shared" si="7"/>
        <v>0</v>
      </c>
      <c r="K28" s="2">
        <f t="shared" si="8"/>
        <v>0</v>
      </c>
      <c r="L28" s="2">
        <f t="shared" si="9"/>
        <v>0</v>
      </c>
      <c r="M28" s="2"/>
      <c r="N28" s="2" t="str">
        <f t="shared" si="10"/>
        <v>2x45 Plates</v>
      </c>
      <c r="O28" s="2" t="str">
        <f t="shared" si="11"/>
        <v/>
      </c>
      <c r="P28" s="2" t="str">
        <f t="shared" si="12"/>
        <v/>
      </c>
      <c r="Q28" s="2" t="str">
        <f t="shared" si="13"/>
        <v/>
      </c>
      <c r="R28" s="2" t="str">
        <f t="shared" si="14"/>
        <v/>
      </c>
      <c r="S28" s="2" t="str">
        <f t="shared" si="15"/>
        <v xml:space="preserve">, </v>
      </c>
      <c r="T28" s="2" t="str">
        <f t="shared" si="16"/>
        <v>1x15 Plates</v>
      </c>
      <c r="U28" s="2" t="str">
        <f t="shared" si="17"/>
        <v/>
      </c>
      <c r="V28" s="2" t="str">
        <f t="shared" si="18"/>
        <v/>
      </c>
      <c r="W28" s="2" t="str">
        <f t="shared" si="19"/>
        <v/>
      </c>
      <c r="X28" s="2" t="str">
        <f t="shared" si="20"/>
        <v/>
      </c>
      <c r="Y28" s="2" t="str">
        <f t="shared" si="21"/>
        <v/>
      </c>
      <c r="Z28" s="2" t="str">
        <f t="shared" si="22"/>
        <v/>
      </c>
      <c r="AA28" s="2"/>
      <c r="AB28" s="2" t="str">
        <f t="shared" si="23"/>
        <v>2x45 Plates, 1x15 Plates</v>
      </c>
      <c r="AC28" s="2"/>
      <c r="AD28" s="2"/>
      <c r="AE28" s="2"/>
    </row>
    <row r="29" spans="1:31">
      <c r="A29">
        <v>260</v>
      </c>
      <c r="B29" t="str">
        <f t="shared" si="2"/>
        <v>2x45 Plates, 1x15 Plates, 1x2.5 Plates</v>
      </c>
      <c r="F29" s="2">
        <f t="shared" si="3"/>
        <v>2</v>
      </c>
      <c r="G29" s="2">
        <f t="shared" si="4"/>
        <v>0</v>
      </c>
      <c r="H29" s="2">
        <f t="shared" si="5"/>
        <v>0</v>
      </c>
      <c r="I29" s="2">
        <f t="shared" si="6"/>
        <v>1</v>
      </c>
      <c r="J29" s="2">
        <f t="shared" si="7"/>
        <v>0</v>
      </c>
      <c r="K29" s="2">
        <f t="shared" si="8"/>
        <v>0</v>
      </c>
      <c r="L29" s="2">
        <f t="shared" si="9"/>
        <v>1</v>
      </c>
      <c r="M29" s="2"/>
      <c r="N29" s="2" t="str">
        <f t="shared" si="10"/>
        <v>2x45 Plates</v>
      </c>
      <c r="O29" s="2" t="str">
        <f t="shared" si="11"/>
        <v/>
      </c>
      <c r="P29" s="2" t="str">
        <f t="shared" si="12"/>
        <v/>
      </c>
      <c r="Q29" s="2" t="str">
        <f t="shared" si="13"/>
        <v/>
      </c>
      <c r="R29" s="2" t="str">
        <f t="shared" si="14"/>
        <v/>
      </c>
      <c r="S29" s="2" t="str">
        <f t="shared" si="15"/>
        <v xml:space="preserve">, </v>
      </c>
      <c r="T29" s="2" t="str">
        <f t="shared" si="16"/>
        <v>1x15 Plates</v>
      </c>
      <c r="U29" s="2" t="str">
        <f t="shared" si="17"/>
        <v/>
      </c>
      <c r="V29" s="2" t="str">
        <f t="shared" si="18"/>
        <v/>
      </c>
      <c r="W29" s="2" t="str">
        <f t="shared" si="19"/>
        <v/>
      </c>
      <c r="X29" s="2" t="str">
        <f t="shared" si="20"/>
        <v/>
      </c>
      <c r="Y29" s="2" t="str">
        <f t="shared" si="21"/>
        <v xml:space="preserve">, </v>
      </c>
      <c r="Z29" s="2" t="str">
        <f t="shared" si="22"/>
        <v>1x2.5 Plates</v>
      </c>
      <c r="AA29" s="2"/>
      <c r="AB29" s="2" t="str">
        <f t="shared" si="23"/>
        <v>2x45 Plates, 1x15 Plates, 1x2.5 Plates</v>
      </c>
      <c r="AC29" s="2"/>
      <c r="AD29" s="2"/>
      <c r="AE29" s="2"/>
    </row>
    <row r="30" spans="1:31">
      <c r="A30">
        <v>265</v>
      </c>
      <c r="B30" t="str">
        <f t="shared" si="2"/>
        <v>2x45 Plates, 1x15 Plates, 1x5 Plates</v>
      </c>
      <c r="F30" s="2">
        <f t="shared" si="3"/>
        <v>2</v>
      </c>
      <c r="G30" s="2">
        <f t="shared" si="4"/>
        <v>0</v>
      </c>
      <c r="H30" s="2">
        <f t="shared" si="5"/>
        <v>0</v>
      </c>
      <c r="I30" s="2">
        <f t="shared" si="6"/>
        <v>1</v>
      </c>
      <c r="J30" s="2">
        <f t="shared" si="7"/>
        <v>0</v>
      </c>
      <c r="K30" s="2">
        <f t="shared" si="8"/>
        <v>1</v>
      </c>
      <c r="L30" s="2">
        <f t="shared" si="9"/>
        <v>0</v>
      </c>
      <c r="M30" s="2"/>
      <c r="N30" s="2" t="str">
        <f t="shared" si="10"/>
        <v>2x45 Plates</v>
      </c>
      <c r="O30" s="2" t="str">
        <f t="shared" si="11"/>
        <v/>
      </c>
      <c r="P30" s="2" t="str">
        <f t="shared" si="12"/>
        <v/>
      </c>
      <c r="Q30" s="2" t="str">
        <f t="shared" si="13"/>
        <v/>
      </c>
      <c r="R30" s="2" t="str">
        <f t="shared" si="14"/>
        <v/>
      </c>
      <c r="S30" s="2" t="str">
        <f t="shared" si="15"/>
        <v xml:space="preserve">, </v>
      </c>
      <c r="T30" s="2" t="str">
        <f t="shared" si="16"/>
        <v>1x15 Plates</v>
      </c>
      <c r="U30" s="2" t="str">
        <f t="shared" si="17"/>
        <v/>
      </c>
      <c r="V30" s="2" t="str">
        <f t="shared" si="18"/>
        <v/>
      </c>
      <c r="W30" s="2" t="str">
        <f t="shared" si="19"/>
        <v xml:space="preserve">, </v>
      </c>
      <c r="X30" s="2" t="str">
        <f t="shared" si="20"/>
        <v>1x5 Plates</v>
      </c>
      <c r="Y30" s="2" t="str">
        <f t="shared" si="21"/>
        <v/>
      </c>
      <c r="Z30" s="2" t="str">
        <f t="shared" si="22"/>
        <v/>
      </c>
      <c r="AA30" s="2"/>
      <c r="AB30" s="2" t="str">
        <f t="shared" si="23"/>
        <v>2x45 Plates, 1x15 Plates, 1x5 Plates</v>
      </c>
      <c r="AC30" s="2"/>
      <c r="AD30" s="2"/>
      <c r="AE30" s="2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5"/>
  <sheetViews>
    <sheetView workbookViewId="0">
      <selection activeCell="D6" sqref="D6"/>
    </sheetView>
  </sheetViews>
  <sheetFormatPr baseColWidth="10" defaultRowHeight="13"/>
  <sheetData>
    <row r="1" spans="1:4">
      <c r="A1" s="1" t="s">
        <v>3</v>
      </c>
    </row>
    <row r="4" spans="1:4">
      <c r="A4" t="s">
        <v>4</v>
      </c>
      <c r="B4" t="s">
        <v>6</v>
      </c>
      <c r="C4" t="s">
        <v>0</v>
      </c>
      <c r="D4" t="s">
        <v>7</v>
      </c>
    </row>
    <row r="5" spans="1:4">
      <c r="A5" t="s">
        <v>5</v>
      </c>
      <c r="B5">
        <v>8</v>
      </c>
      <c r="C5">
        <v>150</v>
      </c>
      <c r="D5" t="str">
        <f>VLOOKUP(C5,Lookup!A:B,2,0)</f>
        <v>1x45 Plates, 1x5 Plates, 1x2.5 Plates</v>
      </c>
    </row>
  </sheetData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Lookup</vt:lpstr>
      <vt:lpstr>Demo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Melillo</cp:lastModifiedBy>
  <dcterms:created xsi:type="dcterms:W3CDTF">2011-03-18T16:57:24Z</dcterms:created>
  <dcterms:modified xsi:type="dcterms:W3CDTF">2011-03-21T14:03:27Z</dcterms:modified>
</cp:coreProperties>
</file>